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<sst xmlns="http://schemas.openxmlformats.org/spreadsheetml/2006/main" count="35" uniqueCount="27">
  <si>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Voorbeeld:</t>
  </si>
  <si>
    <t>BMW 3 serie</t>
  </si>
  <si>
    <t>Kilometers per jaar</t>
  </si>
  <si>
    <t>Benzine</t>
  </si>
  <si>
    <t>Diesel</t>
  </si>
  <si>
    <t>Brandstofprijs</t>
  </si>
  <si>
    <t>Wegenbelasting</t>
  </si>
  <si>
    <t>Verbruik                        1 op</t>
  </si>
  <si>
    <t>Verschil per maand</t>
  </si>
  <si>
    <t>Verschil per jaar</t>
  </si>
  <si>
    <t>Actuele brandstofprijzen</t>
  </si>
  <si>
    <t>Verbruiksgegevens</t>
  </si>
  <si>
    <t>Wegenbelasting per jr.</t>
  </si>
  <si>
    <t>www.nu.nl/brandstof/</t>
  </si>
  <si>
    <t>www.belastingdienst.nl/reken/motorrijtuigenbelasting/</t>
  </si>
  <si>
    <t>www.autotrack.nl/owa_dima/owa/!att_occsearch.search</t>
  </si>
  <si>
    <t>Verschil in Aanschafprijs</t>
  </si>
  <si>
    <t>configureer uw auto, kijk dan bij "historie en techniek" onder het kopje "milieu"</t>
  </si>
  <si>
    <t>(als van toepassing)</t>
  </si>
  <si>
    <t>Uitkomst:</t>
  </si>
  <si>
    <t xml:space="preserve">Hulpbronnen: </t>
  </si>
  <si>
    <t>(geen "0" invullen)</t>
  </si>
  <si>
    <t>Hoeveel jaar rijdt u de auto</t>
  </si>
  <si>
    <t>Vul de witte vlakken in:</t>
  </si>
  <si>
    <t>Rekenmodel benzine versus diesel</t>
  </si>
  <si>
    <t>Per jaar</t>
  </si>
  <si>
    <t>Per maand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</si>
</sst>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  <numFmt numFmtId="165" formatCode="&quot;€&quot;\ #,##0"/>
    <numFmt numFmtId="166" formatCode="#,##0.0"/>
    <numFmt numFmtId="167" formatCode="&quot;€&quot;\ 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41" fillId="34" borderId="1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42" fillId="35" borderId="12" xfId="0" applyFont="1" applyFill="1" applyBorder="1" applyAlignment="1" applyProtection="1">
      <alignment horizontal="left"/>
      <protection locked="0"/>
    </xf>
    <xf numFmtId="0" fontId="37" fillId="35" borderId="0" xfId="0" applyFont="1" applyFill="1" applyBorder="1" applyAlignment="1" applyProtection="1">
      <alignment/>
      <protection locked="0"/>
    </xf>
    <xf numFmtId="0" fontId="37" fillId="35" borderId="13" xfId="0" applyFont="1" applyFill="1" applyBorder="1" applyAlignment="1" applyProtection="1">
      <alignment/>
      <protection locked="0"/>
    </xf>
    <xf numFmtId="0" fontId="0" fillId="35" borderId="14" xfId="0" applyFont="1" applyFill="1" applyBorder="1" applyAlignment="1" applyProtection="1">
      <alignment horizontal="right"/>
      <protection locked="0"/>
    </xf>
    <xf numFmtId="0" fontId="0" fillId="35" borderId="13" xfId="0" applyFill="1" applyBorder="1" applyAlignment="1" applyProtection="1">
      <alignment/>
      <protection locked="0"/>
    </xf>
    <xf numFmtId="44" fontId="37" fillId="33" borderId="0" xfId="0" applyNumberFormat="1" applyFont="1" applyFill="1" applyBorder="1" applyAlignment="1" applyProtection="1">
      <alignment/>
      <protection locked="0"/>
    </xf>
    <xf numFmtId="0" fontId="37" fillId="33" borderId="0" xfId="0" applyFont="1" applyFill="1" applyBorder="1" applyAlignment="1" applyProtection="1">
      <alignment/>
      <protection locked="0"/>
    </xf>
    <xf numFmtId="0" fontId="37" fillId="35" borderId="15" xfId="0" applyFont="1" applyFill="1" applyBorder="1" applyAlignment="1" applyProtection="1">
      <alignment/>
      <protection locked="0"/>
    </xf>
    <xf numFmtId="3" fontId="37" fillId="34" borderId="16" xfId="0" applyNumberFormat="1" applyFont="1" applyFill="1" applyBorder="1" applyAlignment="1" applyProtection="1">
      <alignment horizontal="center"/>
      <protection locked="0"/>
    </xf>
    <xf numFmtId="0" fontId="37" fillId="35" borderId="17" xfId="0" applyFont="1" applyFill="1" applyBorder="1" applyAlignment="1" applyProtection="1">
      <alignment horizontal="center"/>
      <protection locked="0"/>
    </xf>
    <xf numFmtId="3" fontId="0" fillId="35" borderId="18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37" fillId="35" borderId="19" xfId="0" applyFont="1" applyFill="1" applyBorder="1" applyAlignment="1" applyProtection="1">
      <alignment/>
      <protection locked="0"/>
    </xf>
    <xf numFmtId="165" fontId="37" fillId="34" borderId="20" xfId="0" applyNumberFormat="1" applyFont="1" applyFill="1" applyBorder="1" applyAlignment="1" applyProtection="1">
      <alignment horizontal="center"/>
      <protection locked="0"/>
    </xf>
    <xf numFmtId="0" fontId="42" fillId="35" borderId="21" xfId="0" applyFont="1" applyFill="1" applyBorder="1" applyAlignment="1" applyProtection="1">
      <alignment horizontal="center"/>
      <protection locked="0"/>
    </xf>
    <xf numFmtId="165" fontId="0" fillId="35" borderId="20" xfId="0" applyNumberFormat="1" applyFont="1" applyFill="1" applyBorder="1" applyAlignment="1" applyProtection="1">
      <alignment horizontal="center"/>
      <protection locked="0"/>
    </xf>
    <xf numFmtId="0" fontId="43" fillId="35" borderId="21" xfId="0" applyFont="1" applyFill="1" applyBorder="1" applyAlignment="1" applyProtection="1">
      <alignment horizontal="center"/>
      <protection locked="0"/>
    </xf>
    <xf numFmtId="0" fontId="37" fillId="35" borderId="22" xfId="0" applyFont="1" applyFill="1" applyBorder="1" applyAlignment="1" applyProtection="1">
      <alignment/>
      <protection locked="0"/>
    </xf>
    <xf numFmtId="166" fontId="37" fillId="34" borderId="23" xfId="0" applyNumberFormat="1" applyFont="1" applyFill="1" applyBorder="1" applyAlignment="1" applyProtection="1">
      <alignment horizontal="center"/>
      <protection locked="0"/>
    </xf>
    <xf numFmtId="0" fontId="42" fillId="35" borderId="24" xfId="0" applyFont="1" applyFill="1" applyBorder="1" applyAlignment="1" applyProtection="1">
      <alignment horizontal="left"/>
      <protection locked="0"/>
    </xf>
    <xf numFmtId="166" fontId="0" fillId="35" borderId="23" xfId="0" applyNumberFormat="1" applyFont="1" applyFill="1" applyBorder="1" applyAlignment="1" applyProtection="1">
      <alignment horizontal="center"/>
      <protection locked="0"/>
    </xf>
    <xf numFmtId="0" fontId="43" fillId="35" borderId="24" xfId="0" applyFont="1" applyFill="1" applyBorder="1" applyAlignment="1" applyProtection="1">
      <alignment horizontal="left"/>
      <protection locked="0"/>
    </xf>
    <xf numFmtId="0" fontId="37" fillId="35" borderId="25" xfId="0" applyFont="1" applyFill="1" applyBorder="1" applyAlignment="1" applyProtection="1">
      <alignment horizontal="center"/>
      <protection locked="0"/>
    </xf>
    <xf numFmtId="0" fontId="37" fillId="35" borderId="26" xfId="0" applyFont="1" applyFill="1" applyBorder="1" applyAlignment="1" applyProtection="1">
      <alignment horizontal="center"/>
      <protection locked="0"/>
    </xf>
    <xf numFmtId="0" fontId="0" fillId="35" borderId="27" xfId="0" applyFont="1" applyFill="1" applyBorder="1" applyAlignment="1" applyProtection="1">
      <alignment horizontal="center"/>
      <protection locked="0"/>
    </xf>
    <xf numFmtId="0" fontId="0" fillId="35" borderId="26" xfId="0" applyFont="1" applyFill="1" applyBorder="1" applyAlignment="1" applyProtection="1">
      <alignment horizontal="center"/>
      <protection locked="0"/>
    </xf>
    <xf numFmtId="0" fontId="37" fillId="35" borderId="28" xfId="0" applyFont="1" applyFill="1" applyBorder="1" applyAlignment="1" applyProtection="1">
      <alignment/>
      <protection locked="0"/>
    </xf>
    <xf numFmtId="164" fontId="37" fillId="34" borderId="20" xfId="0" applyNumberFormat="1" applyFont="1" applyFill="1" applyBorder="1" applyAlignment="1" applyProtection="1">
      <alignment horizontal="center"/>
      <protection locked="0"/>
    </xf>
    <xf numFmtId="164" fontId="37" fillId="34" borderId="21" xfId="0" applyNumberFormat="1" applyFont="1" applyFill="1" applyBorder="1" applyAlignment="1" applyProtection="1">
      <alignment horizontal="center"/>
      <protection locked="0"/>
    </xf>
    <xf numFmtId="164" fontId="0" fillId="35" borderId="29" xfId="0" applyNumberFormat="1" applyFont="1" applyFill="1" applyBorder="1" applyAlignment="1" applyProtection="1">
      <alignment horizontal="center"/>
      <protection locked="0"/>
    </xf>
    <xf numFmtId="164" fontId="0" fillId="35" borderId="21" xfId="0" applyNumberFormat="1" applyFont="1" applyFill="1" applyBorder="1" applyAlignment="1" applyProtection="1">
      <alignment horizontal="center"/>
      <protection locked="0"/>
    </xf>
    <xf numFmtId="165" fontId="37" fillId="34" borderId="21" xfId="0" applyNumberFormat="1" applyFont="1" applyFill="1" applyBorder="1" applyAlignment="1" applyProtection="1">
      <alignment horizontal="center"/>
      <protection locked="0"/>
    </xf>
    <xf numFmtId="165" fontId="0" fillId="35" borderId="29" xfId="0" applyNumberFormat="1" applyFont="1" applyFill="1" applyBorder="1" applyAlignment="1" applyProtection="1">
      <alignment horizontal="center"/>
      <protection locked="0"/>
    </xf>
    <xf numFmtId="165" fontId="0" fillId="35" borderId="21" xfId="0" applyNumberFormat="1" applyFont="1" applyFill="1" applyBorder="1" applyAlignment="1" applyProtection="1">
      <alignment horizontal="center"/>
      <protection locked="0"/>
    </xf>
    <xf numFmtId="0" fontId="37" fillId="35" borderId="30" xfId="0" applyFont="1" applyFill="1" applyBorder="1" applyAlignment="1" applyProtection="1">
      <alignment/>
      <protection locked="0"/>
    </xf>
    <xf numFmtId="0" fontId="37" fillId="34" borderId="23" xfId="0" applyFont="1" applyFill="1" applyBorder="1" applyAlignment="1" applyProtection="1">
      <alignment horizontal="center"/>
      <protection locked="0"/>
    </xf>
    <xf numFmtId="0" fontId="37" fillId="34" borderId="24" xfId="0" applyFont="1" applyFill="1" applyBorder="1" applyAlignment="1" applyProtection="1">
      <alignment horizontal="center"/>
      <protection locked="0"/>
    </xf>
    <xf numFmtId="0" fontId="0" fillId="35" borderId="31" xfId="0" applyFont="1" applyFill="1" applyBorder="1" applyAlignment="1" applyProtection="1">
      <alignment horizontal="center"/>
      <protection locked="0"/>
    </xf>
    <xf numFmtId="0" fontId="0" fillId="35" borderId="24" xfId="0" applyFont="1" applyFill="1" applyBorder="1" applyAlignment="1" applyProtection="1">
      <alignment horizontal="center"/>
      <protection locked="0"/>
    </xf>
    <xf numFmtId="0" fontId="37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37" fillId="35" borderId="16" xfId="0" applyFont="1" applyFill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 horizontal="center"/>
      <protection locked="0"/>
    </xf>
    <xf numFmtId="0" fontId="37" fillId="35" borderId="32" xfId="0" applyFont="1" applyFill="1" applyBorder="1" applyAlignment="1" applyProtection="1">
      <alignment/>
      <protection locked="0"/>
    </xf>
    <xf numFmtId="0" fontId="0" fillId="35" borderId="33" xfId="0" applyFont="1" applyFill="1" applyBorder="1" applyAlignment="1" applyProtection="1">
      <alignment/>
      <protection locked="0"/>
    </xf>
    <xf numFmtId="0" fontId="0" fillId="35" borderId="34" xfId="0" applyFont="1" applyFill="1" applyBorder="1" applyAlignment="1" applyProtection="1">
      <alignment/>
      <protection locked="0"/>
    </xf>
    <xf numFmtId="0" fontId="0" fillId="35" borderId="35" xfId="0" applyFont="1" applyFill="1" applyBorder="1" applyAlignment="1" applyProtection="1">
      <alignment/>
      <protection locked="0"/>
    </xf>
    <xf numFmtId="0" fontId="37" fillId="35" borderId="36" xfId="0" applyFont="1" applyFill="1" applyBorder="1" applyAlignment="1" applyProtection="1">
      <alignment/>
      <protection locked="0"/>
    </xf>
    <xf numFmtId="0" fontId="29" fillId="35" borderId="37" xfId="44" applyFill="1" applyBorder="1" applyAlignment="1" applyProtection="1">
      <alignment/>
      <protection locked="0"/>
    </xf>
    <xf numFmtId="0" fontId="0" fillId="35" borderId="38" xfId="0" applyFont="1" applyFill="1" applyBorder="1" applyAlignment="1" applyProtection="1">
      <alignment/>
      <protection locked="0"/>
    </xf>
    <xf numFmtId="0" fontId="0" fillId="35" borderId="39" xfId="0" applyFont="1" applyFill="1" applyBorder="1" applyAlignment="1" applyProtection="1">
      <alignment/>
      <protection locked="0"/>
    </xf>
    <xf numFmtId="0" fontId="37" fillId="35" borderId="40" xfId="0" applyFont="1" applyFill="1" applyBorder="1" applyAlignment="1" applyProtection="1">
      <alignment/>
      <protection locked="0"/>
    </xf>
    <xf numFmtId="0" fontId="0" fillId="35" borderId="41" xfId="0" applyFill="1" applyBorder="1" applyAlignment="1" applyProtection="1">
      <alignment/>
      <protection locked="0"/>
    </xf>
    <xf numFmtId="0" fontId="0" fillId="35" borderId="42" xfId="0" applyFont="1" applyFill="1" applyBorder="1" applyAlignment="1" applyProtection="1">
      <alignment/>
      <protection locked="0"/>
    </xf>
    <xf numFmtId="0" fontId="0" fillId="35" borderId="43" xfId="0" applyFont="1" applyFill="1" applyBorder="1" applyAlignment="1" applyProtection="1">
      <alignment/>
      <protection locked="0"/>
    </xf>
    <xf numFmtId="165" fontId="37" fillId="35" borderId="20" xfId="0" applyNumberFormat="1" applyFont="1" applyFill="1" applyBorder="1" applyAlignment="1" applyProtection="1">
      <alignment horizontal="center"/>
      <protection/>
    </xf>
    <xf numFmtId="165" fontId="37" fillId="35" borderId="21" xfId="0" applyNumberFormat="1" applyFont="1" applyFill="1" applyBorder="1" applyAlignment="1" applyProtection="1">
      <alignment horizontal="center"/>
      <protection/>
    </xf>
    <xf numFmtId="165" fontId="0" fillId="35" borderId="28" xfId="0" applyNumberFormat="1" applyFont="1" applyFill="1" applyBorder="1" applyAlignment="1" applyProtection="1">
      <alignment horizontal="center"/>
      <protection/>
    </xf>
    <xf numFmtId="165" fontId="0" fillId="35" borderId="21" xfId="0" applyNumberFormat="1" applyFont="1" applyFill="1" applyBorder="1" applyAlignment="1" applyProtection="1">
      <alignment horizontal="center"/>
      <protection/>
    </xf>
    <xf numFmtId="165" fontId="37" fillId="35" borderId="23" xfId="0" applyNumberFormat="1" applyFont="1" applyFill="1" applyBorder="1" applyAlignment="1" applyProtection="1">
      <alignment horizontal="center"/>
      <protection/>
    </xf>
    <xf numFmtId="165" fontId="37" fillId="35" borderId="24" xfId="0" applyNumberFormat="1" applyFont="1" applyFill="1" applyBorder="1" applyAlignment="1" applyProtection="1">
      <alignment horizontal="center"/>
      <protection/>
    </xf>
    <xf numFmtId="165" fontId="0" fillId="35" borderId="30" xfId="0" applyNumberFormat="1" applyFont="1" applyFill="1" applyBorder="1" applyAlignment="1" applyProtection="1">
      <alignment horizontal="center"/>
      <protection/>
    </xf>
    <xf numFmtId="165" fontId="0" fillId="35" borderId="2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7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u.nl/brandstof/" TargetMode="External" /><Relationship Id="rId2" Type="http://schemas.openxmlformats.org/officeDocument/2006/relationships/hyperlink" Target="http://www.belastingdienst.nl/reken/motorrijtuigenbelasting/" TargetMode="External" /><Relationship Id="rId3" Type="http://schemas.openxmlformats.org/officeDocument/2006/relationships/hyperlink" Target="http://www.autotrack.nl/owa_dima/owa/!att_occsearch.search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tabSelected="1" zoomScalePageLayoutView="0" workbookViewId="0" topLeftCell="A7">
      <selection activeCell="B14" sqref="B14"/>
    </sheetView>
  </sheetViews>
  <sheetFormatPr defaultColWidth="9.140625" defaultRowHeight="15"/>
  <cols>
    <col min="1" max="1" width="3.00390625" style="1" customWidth="1"/>
    <col min="2" max="2" width="24.8515625" style="1" customWidth="1"/>
    <col min="3" max="6" width="18.421875" style="1" customWidth="1"/>
    <col min="7" max="16384" width="9.140625" style="1" customWidth="1"/>
  </cols>
  <sheetData>
    <row r="1" ht="15" thickBot="1"/>
    <row r="2" spans="2:3" ht="18.75" thickBot="1" thickTop="1">
      <c r="B2" s="2" t="s">
        <v>24</v>
      </c>
      <c r="C2" s="3"/>
    </row>
    <row r="3" spans="2:10" ht="15" thickBot="1" thickTop="1">
      <c r="B3" s="4" t="s">
        <v>23</v>
      </c>
      <c r="C3" s="5"/>
      <c r="D3" s="6"/>
      <c r="E3" s="7" t="s">
        <v>0</v>
      </c>
      <c r="F3" s="8" t="s">
        <v>1</v>
      </c>
      <c r="G3" s="9"/>
      <c r="H3" s="9"/>
      <c r="I3" s="9"/>
      <c r="J3" s="10"/>
    </row>
    <row r="4" spans="2:10" ht="15" thickTop="1">
      <c r="B4" s="11" t="s">
        <v>2</v>
      </c>
      <c r="C4" s="12">
        <v>0</v>
      </c>
      <c r="D4" s="13"/>
      <c r="E4" s="14">
        <v>30000</v>
      </c>
      <c r="F4" s="15"/>
      <c r="G4" s="9"/>
      <c r="H4" s="9"/>
      <c r="I4" s="9"/>
      <c r="J4" s="10"/>
    </row>
    <row r="5" spans="2:10" ht="14.25">
      <c r="B5" s="16" t="s">
        <v>16</v>
      </c>
      <c r="C5" s="17">
        <v>0</v>
      </c>
      <c r="D5" s="18" t="s">
        <v>18</v>
      </c>
      <c r="E5" s="19">
        <v>0</v>
      </c>
      <c r="F5" s="20" t="s">
        <v>18</v>
      </c>
      <c r="G5" s="9"/>
      <c r="H5" s="9"/>
      <c r="I5" s="9"/>
      <c r="J5" s="10"/>
    </row>
    <row r="6" spans="2:10" ht="15" thickBot="1">
      <c r="B6" s="21" t="s">
        <v>22</v>
      </c>
      <c r="C6" s="22">
        <v>1</v>
      </c>
      <c r="D6" s="23" t="s">
        <v>21</v>
      </c>
      <c r="E6" s="24">
        <v>1</v>
      </c>
      <c r="F6" s="25" t="s">
        <v>21</v>
      </c>
      <c r="G6" s="9"/>
      <c r="H6" s="9"/>
      <c r="I6" s="9"/>
      <c r="J6" s="10"/>
    </row>
    <row r="7" spans="2:10" ht="15" thickTop="1">
      <c r="B7" s="16"/>
      <c r="C7" s="26" t="s">
        <v>3</v>
      </c>
      <c r="D7" s="27" t="s">
        <v>4</v>
      </c>
      <c r="E7" s="28" t="s">
        <v>3</v>
      </c>
      <c r="F7" s="29" t="s">
        <v>4</v>
      </c>
      <c r="G7" s="9"/>
      <c r="H7" s="9"/>
      <c r="I7" s="9"/>
      <c r="J7" s="10"/>
    </row>
    <row r="8" spans="2:9" s="10" customFormat="1" ht="14.25">
      <c r="B8" s="30" t="s">
        <v>5</v>
      </c>
      <c r="C8" s="31">
        <v>1.4</v>
      </c>
      <c r="D8" s="32">
        <v>1.05</v>
      </c>
      <c r="E8" s="33">
        <v>1.4</v>
      </c>
      <c r="F8" s="34">
        <v>1.05</v>
      </c>
      <c r="G8" s="9"/>
      <c r="H8" s="9"/>
      <c r="I8" s="9"/>
    </row>
    <row r="9" spans="2:10" ht="14.25">
      <c r="B9" s="30" t="s">
        <v>12</v>
      </c>
      <c r="C9" s="17">
        <v>0</v>
      </c>
      <c r="D9" s="35">
        <v>0</v>
      </c>
      <c r="E9" s="36">
        <v>780</v>
      </c>
      <c r="F9" s="37">
        <v>1500</v>
      </c>
      <c r="G9" s="9"/>
      <c r="H9" s="9"/>
      <c r="I9" s="9"/>
      <c r="J9" s="10"/>
    </row>
    <row r="10" spans="2:10" ht="15" thickBot="1">
      <c r="B10" s="38" t="s">
        <v>7</v>
      </c>
      <c r="C10" s="39">
        <v>10</v>
      </c>
      <c r="D10" s="40">
        <v>10</v>
      </c>
      <c r="E10" s="41">
        <v>14</v>
      </c>
      <c r="F10" s="42">
        <v>16</v>
      </c>
      <c r="G10" s="9"/>
      <c r="H10" s="9"/>
      <c r="I10" s="9"/>
      <c r="J10" s="10"/>
    </row>
    <row r="11" spans="2:10" ht="15" thickBot="1" thickTop="1">
      <c r="B11" s="10"/>
      <c r="C11" s="43"/>
      <c r="D11" s="43"/>
      <c r="E11" s="44"/>
      <c r="F11" s="44"/>
      <c r="G11" s="9"/>
      <c r="H11" s="9"/>
      <c r="I11" s="9"/>
      <c r="J11" s="10"/>
    </row>
    <row r="12" spans="2:10" ht="15" thickTop="1">
      <c r="B12" s="11" t="s">
        <v>19</v>
      </c>
      <c r="C12" s="45" t="s">
        <v>3</v>
      </c>
      <c r="D12" s="13" t="s">
        <v>4</v>
      </c>
      <c r="E12" s="46" t="s">
        <v>3</v>
      </c>
      <c r="F12" s="15" t="s">
        <v>4</v>
      </c>
      <c r="G12" s="9"/>
      <c r="H12" s="9"/>
      <c r="I12" s="9"/>
      <c r="J12" s="10"/>
    </row>
    <row r="13" spans="2:9" s="10" customFormat="1" ht="14.25">
      <c r="B13" s="30" t="s">
        <v>25</v>
      </c>
      <c r="C13" s="59">
        <f>((C4/C10)*C8)+C9</f>
        <v>0</v>
      </c>
      <c r="D13" s="60">
        <f>((C4/D10)*D8)+D9+C5/C6</f>
        <v>0</v>
      </c>
      <c r="E13" s="61">
        <f>((E4/E10)*E8)+E9</f>
        <v>3779.9999999999995</v>
      </c>
      <c r="F13" s="62">
        <f>((E4/F10)*F8)+F9+E5/E6</f>
        <v>3468.75</v>
      </c>
      <c r="G13" s="9"/>
      <c r="H13" s="9"/>
      <c r="I13" s="9"/>
    </row>
    <row r="14" spans="2:10" ht="14.25">
      <c r="B14" s="30" t="s">
        <v>26</v>
      </c>
      <c r="C14" s="59">
        <f>C13/12</f>
        <v>0</v>
      </c>
      <c r="D14" s="60">
        <f>D13/12</f>
        <v>0</v>
      </c>
      <c r="E14" s="61">
        <f>E13/12</f>
        <v>314.99999999999994</v>
      </c>
      <c r="F14" s="62">
        <f>F13/12</f>
        <v>289.0625</v>
      </c>
      <c r="G14" s="9"/>
      <c r="H14" s="9"/>
      <c r="I14" s="9"/>
      <c r="J14" s="10"/>
    </row>
    <row r="15" spans="2:9" s="10" customFormat="1" ht="14.25">
      <c r="B15" s="30" t="s">
        <v>8</v>
      </c>
      <c r="C15" s="59">
        <f>D14-C14</f>
        <v>0</v>
      </c>
      <c r="D15" s="60">
        <f>C14-D14</f>
        <v>0</v>
      </c>
      <c r="E15" s="61">
        <f>F14-E14</f>
        <v>-25.937499999999943</v>
      </c>
      <c r="F15" s="62">
        <f>E14-F14</f>
        <v>25.937499999999943</v>
      </c>
      <c r="G15" s="9"/>
      <c r="H15" s="9"/>
      <c r="I15" s="9"/>
    </row>
    <row r="16" spans="2:10" ht="15" thickBot="1">
      <c r="B16" s="38" t="s">
        <v>9</v>
      </c>
      <c r="C16" s="63">
        <f>C15*12</f>
        <v>0</v>
      </c>
      <c r="D16" s="64">
        <f>D15*12</f>
        <v>0</v>
      </c>
      <c r="E16" s="65">
        <f>E15*12</f>
        <v>-311.2499999999993</v>
      </c>
      <c r="F16" s="66">
        <f>F15*12</f>
        <v>311.2499999999993</v>
      </c>
      <c r="G16" s="9"/>
      <c r="H16" s="9"/>
      <c r="I16" s="9"/>
      <c r="J16" s="10"/>
    </row>
    <row r="17" spans="2:10" ht="15" thickBot="1" thickTop="1">
      <c r="B17" s="10"/>
      <c r="G17" s="9"/>
      <c r="H17" s="9"/>
      <c r="I17" s="9"/>
      <c r="J17" s="10"/>
    </row>
    <row r="18" spans="2:10" ht="14.25">
      <c r="B18" s="47" t="s">
        <v>20</v>
      </c>
      <c r="C18" s="48"/>
      <c r="D18" s="49"/>
      <c r="E18" s="49"/>
      <c r="F18" s="50"/>
      <c r="G18" s="9"/>
      <c r="H18" s="9"/>
      <c r="I18" s="9"/>
      <c r="J18" s="10"/>
    </row>
    <row r="19" spans="2:10" ht="14.25">
      <c r="B19" s="51" t="s">
        <v>10</v>
      </c>
      <c r="C19" s="52" t="s">
        <v>13</v>
      </c>
      <c r="D19" s="53"/>
      <c r="E19" s="53"/>
      <c r="F19" s="54"/>
      <c r="G19" s="9"/>
      <c r="H19" s="9"/>
      <c r="I19" s="9"/>
      <c r="J19" s="10"/>
    </row>
    <row r="20" spans="2:10" ht="14.25">
      <c r="B20" s="51" t="s">
        <v>6</v>
      </c>
      <c r="C20" s="52" t="s">
        <v>14</v>
      </c>
      <c r="D20" s="53"/>
      <c r="E20" s="53"/>
      <c r="F20" s="54"/>
      <c r="G20" s="9"/>
      <c r="H20" s="9"/>
      <c r="I20" s="9"/>
      <c r="J20" s="10"/>
    </row>
    <row r="21" spans="2:10" ht="14.25">
      <c r="B21" s="51" t="s">
        <v>11</v>
      </c>
      <c r="C21" s="52" t="s">
        <v>15</v>
      </c>
      <c r="D21" s="53"/>
      <c r="E21" s="53"/>
      <c r="F21" s="54"/>
      <c r="G21" s="9"/>
      <c r="H21" s="9"/>
      <c r="I21" s="9"/>
      <c r="J21" s="10"/>
    </row>
    <row r="22" spans="2:10" ht="15" thickBot="1">
      <c r="B22" s="55"/>
      <c r="C22" s="56" t="s">
        <v>17</v>
      </c>
      <c r="D22" s="57"/>
      <c r="E22" s="57"/>
      <c r="F22" s="58"/>
      <c r="G22" s="9"/>
      <c r="H22" s="9"/>
      <c r="I22" s="9"/>
      <c r="J22" s="10"/>
    </row>
    <row r="23" spans="2:10" ht="14.25">
      <c r="B23" s="10"/>
      <c r="G23" s="9"/>
      <c r="H23" s="9"/>
      <c r="I23" s="9"/>
      <c r="J23" s="10"/>
    </row>
    <row r="24" spans="2:10" ht="14.25">
      <c r="B24" s="10"/>
      <c r="G24" s="9"/>
      <c r="H24" s="9"/>
      <c r="I24" s="9"/>
      <c r="J24" s="10"/>
    </row>
    <row r="25" spans="7:10" ht="14.25">
      <c r="G25" s="9"/>
      <c r="H25" s="9"/>
      <c r="I25" s="9"/>
      <c r="J25" s="10"/>
    </row>
    <row r="26" spans="7:10" ht="14.25">
      <c r="G26" s="9"/>
      <c r="H26" s="9"/>
      <c r="I26" s="9"/>
      <c r="J26" s="10"/>
    </row>
    <row r="27" spans="7:10" ht="14.25">
      <c r="G27" s="9"/>
      <c r="H27" s="9"/>
      <c r="I27" s="9"/>
      <c r="J27" s="10"/>
    </row>
  </sheetData>
  <sheetProtection password="9E8D" sheet="1" selectLockedCells="1"/>
  <conditionalFormatting sqref="E15:E16 C15:C16">
    <cfRule type="expression" priority="6" dxfId="5" stopIfTrue="1">
      <formula>$E$14&gt;$F$14</formula>
    </cfRule>
  </conditionalFormatting>
  <conditionalFormatting sqref="E15:E16 C15:C16">
    <cfRule type="cellIs" priority="3" dxfId="6" operator="lessThan" stopIfTrue="1">
      <formula>0</formula>
    </cfRule>
    <cfRule type="cellIs" priority="4" dxfId="3" operator="lessThan" stopIfTrue="1">
      <formula>0</formula>
    </cfRule>
    <cfRule type="cellIs" priority="5" dxfId="0" operator="greaterThan" stopIfTrue="1">
      <formula>0</formula>
    </cfRule>
  </conditionalFormatting>
  <conditionalFormatting sqref="F15:F16 D15:D16">
    <cfRule type="cellIs" priority="1" dxfId="6" operator="lessThan" stopIfTrue="1">
      <formula>0</formula>
    </cfRule>
    <cfRule type="cellIs" priority="2" dxfId="0" operator="greaterThan" stopIfTrue="1">
      <formula>0</formula>
    </cfRule>
  </conditionalFormatting>
  <hyperlinks>
    <hyperlink ref="C19" r:id="rId1" display="www.nu.nl/brandstof/"/>
    <hyperlink ref="C20" r:id="rId2" display="www.belastingdienst.nl/reken/motorrijtuigenbelasting/"/>
    <hyperlink ref="C21" r:id="rId3" display="www.autotrack.nl/owa_dima/owa/!att_occsearch.search"/>
  </hyperlinks>
  <printOptions/>
  <pageMargins left="0.7" right="0.7" top="0.75" bottom="0.75" header="0.3" footer="0.3"/>
  <pageSetup horizontalDpi="600" verticalDpi="600" orientation="portrait" paperSize="9" r:id="rId4"/>
  <ignoredErrors>
    <ignoredError sqref="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Sandra Molenaar</cp:lastModifiedBy>
  <dcterms:created xsi:type="dcterms:W3CDTF">2010-02-19T21:04:00Z</dcterms:created>
  <dcterms:modified xsi:type="dcterms:W3CDTF">2015-04-30T15:45:01Z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